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12120" windowHeight="7104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<sst xmlns="http://schemas.openxmlformats.org/spreadsheetml/2006/main" count="394" uniqueCount="125">
  <si>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</si>
  <si>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</si>
  <si>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</si>
  <si>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</si>
  <si>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</si>
  <si>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</si>
  <si>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</si>
  <si>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</si>
  <si>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</si>
  <si>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</si>
  <si>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</si>
  <si>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</si>
  <si>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</si>
  <si>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</si>
  <si>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</si>
  <si>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</si>
  <si>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</si>
  <si>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</si>
  <si>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</si>
  <si>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</si>
  <si>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</si>
  <si>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</si>
  <si>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</si>
  <si>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</si>
  <si>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</si>
  <si>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</si>
  <si>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</si>
  <si>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</si>
  <si>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</si>
  <si>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</si>
  <si>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</si>
  <si>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</si>
  <si>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</si>
  <si>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</si>
  <si>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</si>
  <si>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</si>
  <si>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</si>
  <si>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</si>
  <si>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</si>
  <si>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</si>
  <si>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</si>
  <si>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</si>
  <si>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</si>
  <si>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</si>
  <si>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</si>
  <si>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</si>
  <si>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</si>
  <si>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</si>
  <si>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</si>
  <si>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</si>
  <si>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</si>
  <si>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</si>
  <si>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</si>
  <si>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</si>
  <si>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</si>
  <si>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</si>
  <si>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</si>
  <si>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</si>
  <si>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</si>
  <si>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</si>
  <si>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</si>
  <si>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</si>
  <si>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</si>
  <si>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</si>
  <si>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</si>
  <si>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</si>
  <si>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</si>
  <si>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</si>
  <si>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</si>
  <si>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</si>
  <si>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</si>
  <si>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</si>
  <si>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</si>
  <si>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</si>
  <si>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</si>
  <si>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</si>
  <si>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</si>
  <si>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</si>
  <si>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</si>
  <si>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</si>
  <si>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</si>
  <si>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</si>
  <si>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</si>
  <si>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</si>
  <si>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</si>
  <si>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</si>
  <si>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</si>
  <si>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</si>
  <si>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</si>
  <si>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</si>
  <si>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</si>
  <si>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</si>
  <si>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</si>
  <si>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</si>
  <si>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</si>
  <si>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</si>
  <si>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</si>
  <si>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</si>
  <si>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</si>
  <si>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</si>
  <si>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</si>
  <si>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</si>
  <si>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</si>
  <si>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</si>
  <si>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</si>
  <si>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</si>
  <si>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</si>
  <si>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</si>
  <si>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</si>
  <si>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</si>
  <si>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</si>
  <si>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</si>
  <si>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</si>
  <si>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</si>
  <si>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</si>
  <si>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</si>
  <si>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</si>
  <si>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</si>
  <si>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</si>
  <si>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план на січень-жовтень 2018р.</t>
  </si>
  <si>
    <t>станом на 12.10.2018</t>
  </si>
  <si>
    <r>
      <t xml:space="preserve">станом на 12.11.2018р.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</si>
  <si>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</t>
    </r>
    <r>
      <rPr>
        <b/>
        <sz val="12"/>
        <color indexed="10"/>
        <rFont val="Times New Roman"/>
        <family val="1"/>
      </rPr>
      <t>.10.2018р.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</si>
  <si>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12.10.2018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</si>
  <si>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12.10.2018р. :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</si>
</sst>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dd/mm/yy"/>
    <numFmt numFmtId="190" formatCode="d/m"/>
    <numFmt numFmtId="191" formatCode="0.000"/>
    <numFmt numFmtId="192" formatCode="0.0%"/>
    <numFmt numFmtId="193" formatCode="#,##0.0"/>
    <numFmt numFmtId="194" formatCode="mmm/yyyy"/>
    <numFmt numFmtId="195" formatCode="#0.00"/>
    <numFmt numFmtId="196" formatCode="[$-422]d\ mmmm\ yyyy&quot; р.&quot;"/>
    <numFmt numFmtId="197" formatCode="dd\.mm\.yyyy;@"/>
    <numFmt numFmtId="198" formatCode="dd\.mm\.yy;@"/>
  </numFmts>
  <fonts count="7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.8"/>
      <color indexed="8"/>
      <name val="Times New Roman"/>
      <family val="1"/>
    </font>
    <font>
      <sz val="7.4"/>
      <color indexed="8"/>
      <name val="Times New Roman"/>
      <family val="1"/>
    </font>
    <font>
      <sz val="7.6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1" borderId="7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93" fontId="1" fillId="0" borderId="0" xfId="0" applyNumberFormat="1" applyFont="1" applyAlignment="1">
      <alignment/>
    </xf>
    <xf numFmtId="189" fontId="2" fillId="0" borderId="12" xfId="0" applyNumberFormat="1" applyFont="1" applyFill="1" applyBorder="1" applyAlignment="1">
      <alignment horizontal="center"/>
    </xf>
    <xf numFmtId="193" fontId="0" fillId="0" borderId="13" xfId="0" applyNumberFormat="1" applyBorder="1" applyAlignment="1">
      <alignment/>
    </xf>
    <xf numFmtId="193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93" fontId="9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7" fillId="0" borderId="11" xfId="0" applyNumberFormat="1" applyFont="1" applyBorder="1" applyAlignment="1">
      <alignment/>
    </xf>
    <xf numFmtId="193" fontId="8" fillId="4" borderId="11" xfId="0" applyNumberFormat="1" applyFont="1" applyFill="1" applyBorder="1" applyAlignment="1">
      <alignment/>
    </xf>
    <xf numFmtId="193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93" fontId="17" fillId="0" borderId="13" xfId="0" applyNumberFormat="1" applyFont="1" applyBorder="1" applyAlignment="1">
      <alignment/>
    </xf>
    <xf numFmtId="193" fontId="18" fillId="0" borderId="13" xfId="0" applyNumberFormat="1" applyFont="1" applyBorder="1" applyAlignment="1">
      <alignment/>
    </xf>
    <xf numFmtId="193" fontId="1" fillId="0" borderId="0" xfId="0" applyNumberFormat="1" applyFont="1" applyFill="1" applyBorder="1" applyAlignment="1" applyProtection="1">
      <alignment horizontal="right"/>
      <protection/>
    </xf>
    <xf numFmtId="193" fontId="1" fillId="0" borderId="11" xfId="0" applyNumberFormat="1" applyFont="1" applyBorder="1" applyAlignment="1">
      <alignment horizontal="center" vertical="center" wrapText="1"/>
    </xf>
    <xf numFmtId="193" fontId="22" fillId="0" borderId="15" xfId="0" applyNumberFormat="1" applyFont="1" applyBorder="1" applyAlignment="1">
      <alignment/>
    </xf>
    <xf numFmtId="193" fontId="7" fillId="0" borderId="13" xfId="0" applyNumberFormat="1" applyFont="1" applyBorder="1" applyAlignment="1">
      <alignment horizontal="center"/>
    </xf>
    <xf numFmtId="193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93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93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0" fillId="0" borderId="15" xfId="0" applyNumberFormat="1" applyFont="1" applyBorder="1" applyAlignment="1">
      <alignment horizontal="center" vertical="center"/>
    </xf>
    <xf numFmtId="193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93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93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93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93" fontId="28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93" fontId="2" fillId="0" borderId="11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2" fillId="0" borderId="20" xfId="0" applyNumberFormat="1" applyFont="1" applyBorder="1" applyAlignment="1">
      <alignment/>
    </xf>
    <xf numFmtId="193" fontId="2" fillId="0" borderId="21" xfId="0" applyNumberFormat="1" applyFont="1" applyBorder="1" applyAlignment="1">
      <alignment/>
    </xf>
    <xf numFmtId="193" fontId="2" fillId="0" borderId="22" xfId="0" applyNumberFormat="1" applyFont="1" applyBorder="1" applyAlignment="1">
      <alignment/>
    </xf>
    <xf numFmtId="193" fontId="2" fillId="0" borderId="23" xfId="0" applyNumberFormat="1" applyFont="1" applyBorder="1" applyAlignment="1">
      <alignment/>
    </xf>
    <xf numFmtId="193" fontId="2" fillId="0" borderId="22" xfId="0" applyNumberFormat="1" applyFont="1" applyFill="1" applyBorder="1" applyAlignment="1">
      <alignment/>
    </xf>
    <xf numFmtId="193" fontId="2" fillId="0" borderId="11" xfId="0" applyNumberFormat="1" applyFont="1" applyFill="1" applyBorder="1" applyAlignment="1">
      <alignment/>
    </xf>
    <xf numFmtId="193" fontId="2" fillId="0" borderId="23" xfId="0" applyNumberFormat="1" applyFont="1" applyFill="1" applyBorder="1" applyAlignment="1">
      <alignment/>
    </xf>
    <xf numFmtId="193" fontId="2" fillId="0" borderId="18" xfId="0" applyNumberFormat="1" applyFont="1" applyBorder="1" applyAlignment="1">
      <alignment/>
    </xf>
    <xf numFmtId="193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93" fontId="35" fillId="0" borderId="11" xfId="53" applyNumberFormat="1" applyFont="1" applyBorder="1">
      <alignment/>
      <protection/>
    </xf>
    <xf numFmtId="188" fontId="2" fillId="0" borderId="11" xfId="0" applyNumberFormat="1" applyFont="1" applyBorder="1" applyAlignment="1">
      <alignment/>
    </xf>
    <xf numFmtId="193" fontId="2" fillId="0" borderId="17" xfId="0" applyNumberFormat="1" applyFont="1" applyBorder="1" applyAlignment="1">
      <alignment/>
    </xf>
    <xf numFmtId="193" fontId="2" fillId="0" borderId="17" xfId="0" applyNumberFormat="1" applyFont="1" applyFill="1" applyBorder="1" applyAlignment="1">
      <alignment/>
    </xf>
    <xf numFmtId="188" fontId="2" fillId="0" borderId="25" xfId="0" applyNumberFormat="1" applyFont="1" applyFill="1" applyBorder="1" applyAlignment="1">
      <alignment/>
    </xf>
    <xf numFmtId="193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93" fontId="10" fillId="0" borderId="27" xfId="0" applyNumberFormat="1" applyFont="1" applyBorder="1" applyAlignment="1">
      <alignment/>
    </xf>
    <xf numFmtId="193" fontId="10" fillId="0" borderId="27" xfId="0" applyNumberFormat="1" applyFont="1" applyBorder="1" applyAlignment="1">
      <alignment/>
    </xf>
    <xf numFmtId="192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93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93" fontId="2" fillId="0" borderId="33" xfId="0" applyNumberFormat="1" applyFont="1" applyBorder="1" applyAlignment="1">
      <alignment/>
    </xf>
    <xf numFmtId="193" fontId="2" fillId="0" borderId="34" xfId="0" applyNumberFormat="1" applyFont="1" applyBorder="1" applyAlignment="1">
      <alignment/>
    </xf>
    <xf numFmtId="193" fontId="2" fillId="0" borderId="35" xfId="0" applyNumberFormat="1" applyFont="1" applyBorder="1" applyAlignment="1">
      <alignment/>
    </xf>
    <xf numFmtId="193" fontId="2" fillId="0" borderId="36" xfId="0" applyNumberFormat="1" applyFont="1" applyBorder="1" applyAlignment="1">
      <alignment/>
    </xf>
    <xf numFmtId="193" fontId="2" fillId="0" borderId="37" xfId="0" applyNumberFormat="1" applyFont="1" applyBorder="1" applyAlignment="1">
      <alignment/>
    </xf>
    <xf numFmtId="193" fontId="2" fillId="0" borderId="15" xfId="0" applyNumberFormat="1" applyFont="1" applyBorder="1" applyAlignment="1">
      <alignment/>
    </xf>
    <xf numFmtId="193" fontId="2" fillId="0" borderId="38" xfId="0" applyNumberFormat="1" applyFont="1" applyBorder="1" applyAlignment="1">
      <alignment/>
    </xf>
    <xf numFmtId="193" fontId="2" fillId="0" borderId="39" xfId="0" applyNumberFormat="1" applyFont="1" applyBorder="1" applyAlignment="1">
      <alignment/>
    </xf>
    <xf numFmtId="193" fontId="2" fillId="0" borderId="40" xfId="0" applyNumberFormat="1" applyFont="1" applyBorder="1" applyAlignment="1">
      <alignment/>
    </xf>
    <xf numFmtId="193" fontId="2" fillId="0" borderId="13" xfId="0" applyNumberFormat="1" applyFont="1" applyBorder="1" applyAlignment="1">
      <alignment/>
    </xf>
    <xf numFmtId="193" fontId="2" fillId="0" borderId="41" xfId="0" applyNumberFormat="1" applyFont="1" applyBorder="1" applyAlignment="1">
      <alignment/>
    </xf>
    <xf numFmtId="193" fontId="31" fillId="0" borderId="11" xfId="0" applyNumberFormat="1" applyFont="1" applyBorder="1" applyAlignment="1">
      <alignment horizontal="center" vertical="center" wrapText="1"/>
    </xf>
    <xf numFmtId="193" fontId="32" fillId="0" borderId="11" xfId="0" applyNumberFormat="1" applyFont="1" applyBorder="1" applyAlignment="1">
      <alignment/>
    </xf>
    <xf numFmtId="193" fontId="31" fillId="0" borderId="27" xfId="0" applyNumberFormat="1" applyFont="1" applyBorder="1" applyAlignment="1">
      <alignment/>
    </xf>
    <xf numFmtId="198" fontId="2" fillId="0" borderId="12" xfId="0" applyNumberFormat="1" applyFont="1" applyFill="1" applyBorder="1" applyAlignment="1">
      <alignment horizontal="center"/>
    </xf>
    <xf numFmtId="193" fontId="0" fillId="24" borderId="0" xfId="0" applyNumberFormat="1" applyFill="1" applyAlignment="1">
      <alignment/>
    </xf>
    <xf numFmtId="193" fontId="2" fillId="0" borderId="42" xfId="0" applyNumberFormat="1" applyFont="1" applyBorder="1" applyAlignment="1">
      <alignment/>
    </xf>
    <xf numFmtId="193" fontId="10" fillId="0" borderId="43" xfId="0" applyNumberFormat="1" applyFont="1" applyBorder="1" applyAlignment="1">
      <alignment horizontal="center"/>
    </xf>
    <xf numFmtId="193" fontId="2" fillId="0" borderId="40" xfId="0" applyNumberFormat="1" applyFont="1" applyFill="1" applyBorder="1" applyAlignment="1">
      <alignment/>
    </xf>
    <xf numFmtId="193" fontId="2" fillId="0" borderId="13" xfId="0" applyNumberFormat="1" applyFont="1" applyFill="1" applyBorder="1" applyAlignment="1">
      <alignment/>
    </xf>
    <xf numFmtId="193" fontId="2" fillId="0" borderId="10" xfId="0" applyNumberFormat="1" applyFont="1" applyBorder="1" applyAlignment="1">
      <alignment/>
    </xf>
    <xf numFmtId="193" fontId="2" fillId="0" borderId="12" xfId="0" applyNumberFormat="1" applyFont="1" applyFill="1" applyBorder="1" applyAlignment="1">
      <alignment/>
    </xf>
    <xf numFmtId="193" fontId="2" fillId="0" borderId="16" xfId="0" applyNumberFormat="1" applyFont="1" applyBorder="1" applyAlignment="1">
      <alignment/>
    </xf>
    <xf numFmtId="193" fontId="0" fillId="24" borderId="0" xfId="0" applyNumberFormat="1" applyFont="1" applyFill="1" applyAlignment="1">
      <alignment/>
    </xf>
    <xf numFmtId="193" fontId="2" fillId="0" borderId="17" xfId="0" applyNumberFormat="1" applyFont="1" applyBorder="1" applyAlignment="1">
      <alignment horizontal="center"/>
    </xf>
    <xf numFmtId="193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93" fontId="2" fillId="0" borderId="46" xfId="0" applyNumberFormat="1" applyFont="1" applyBorder="1" applyAlignment="1">
      <alignment horizontal="center"/>
    </xf>
    <xf numFmtId="193" fontId="2" fillId="0" borderId="47" xfId="0" applyNumberFormat="1" applyFont="1" applyBorder="1" applyAlignment="1">
      <alignment horizontal="center"/>
    </xf>
    <xf numFmtId="193" fontId="2" fillId="0" borderId="47" xfId="0" applyNumberFormat="1" applyFont="1" applyFill="1" applyBorder="1" applyAlignment="1">
      <alignment horizontal="center"/>
    </xf>
    <xf numFmtId="193" fontId="2" fillId="0" borderId="0" xfId="0" applyNumberFormat="1" applyFont="1" applyBorder="1" applyAlignment="1">
      <alignment horizontal="center"/>
    </xf>
    <xf numFmtId="193" fontId="2" fillId="0" borderId="38" xfId="0" applyNumberFormat="1" applyFont="1" applyBorder="1" applyAlignment="1">
      <alignment horizontal="center"/>
    </xf>
    <xf numFmtId="193" fontId="2" fillId="0" borderId="11" xfId="0" applyNumberFormat="1" applyFont="1" applyBorder="1" applyAlignment="1">
      <alignment horizontal="center"/>
    </xf>
    <xf numFmtId="193" fontId="15" fillId="0" borderId="48" xfId="0" applyNumberFormat="1" applyFont="1" applyBorder="1" applyAlignment="1">
      <alignment horizontal="center" vertical="center"/>
    </xf>
    <xf numFmtId="193" fontId="15" fillId="0" borderId="41" xfId="0" applyNumberFormat="1" applyFont="1" applyBorder="1" applyAlignment="1">
      <alignment horizontal="center" vertical="center"/>
    </xf>
    <xf numFmtId="193" fontId="15" fillId="0" borderId="49" xfId="0" applyNumberFormat="1" applyFont="1" applyBorder="1" applyAlignment="1">
      <alignment horizontal="center" vertical="center"/>
    </xf>
    <xf numFmtId="193" fontId="2" fillId="0" borderId="17" xfId="0" applyNumberFormat="1" applyFont="1" applyBorder="1" applyAlignment="1">
      <alignment horizontal="center"/>
    </xf>
    <xf numFmtId="193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93" fontId="15" fillId="0" borderId="20" xfId="0" applyNumberFormat="1" applyFont="1" applyBorder="1" applyAlignment="1">
      <alignment horizontal="center" vertical="center"/>
    </xf>
    <xf numFmtId="193" fontId="15" fillId="0" borderId="47" xfId="0" applyNumberFormat="1" applyFont="1" applyBorder="1" applyAlignment="1">
      <alignment horizontal="center" vertical="center"/>
    </xf>
    <xf numFmtId="193" fontId="15" fillId="0" borderId="50" xfId="0" applyNumberFormat="1" applyFont="1" applyBorder="1" applyAlignment="1">
      <alignment horizontal="center" vertical="center"/>
    </xf>
    <xf numFmtId="193" fontId="2" fillId="0" borderId="51" xfId="0" applyNumberFormat="1" applyFont="1" applyBorder="1" applyAlignment="1">
      <alignment horizontal="center"/>
    </xf>
    <xf numFmtId="193" fontId="2" fillId="0" borderId="52" xfId="0" applyNumberFormat="1" applyFont="1" applyBorder="1" applyAlignment="1">
      <alignment horizontal="center"/>
    </xf>
    <xf numFmtId="193" fontId="10" fillId="0" borderId="53" xfId="0" applyNumberFormat="1" applyFont="1" applyBorder="1" applyAlignment="1">
      <alignment horizontal="center"/>
    </xf>
    <xf numFmtId="193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93" fontId="2" fillId="0" borderId="17" xfId="0" applyNumberFormat="1" applyFont="1" applyFill="1" applyBorder="1" applyAlignment="1">
      <alignment horizontal="center"/>
    </xf>
    <xf numFmtId="193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93" fontId="2" fillId="0" borderId="35" xfId="0" applyNumberFormat="1" applyFont="1" applyBorder="1" applyAlignment="1">
      <alignment horizontal="center"/>
    </xf>
    <xf numFmtId="193" fontId="2" fillId="0" borderId="61" xfId="0" applyNumberFormat="1" applyFont="1" applyBorder="1" applyAlignment="1">
      <alignment horizontal="center"/>
    </xf>
    <xf numFmtId="193" fontId="2" fillId="0" borderId="48" xfId="0" applyNumberFormat="1" applyFont="1" applyBorder="1" applyAlignment="1">
      <alignment horizontal="center"/>
    </xf>
    <xf numFmtId="193" fontId="2" fillId="0" borderId="49" xfId="0" applyNumberFormat="1" applyFont="1" applyBorder="1" applyAlignment="1">
      <alignment horizontal="center"/>
    </xf>
    <xf numFmtId="193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5075"/>
          <c:w val="0.9755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січень!$N$4:$N$23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січень!$Q$4:$Q$23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6875285"/>
        <c:axId val="63442110"/>
      </c:lineChart>
      <c:catAx>
        <c:axId val="368752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42110"/>
        <c:crosses val="autoZero"/>
        <c:auto val="0"/>
        <c:lblOffset val="100"/>
        <c:tickLblSkip val="1"/>
        <c:noMultiLvlLbl val="0"/>
      </c:catAx>
      <c:valAx>
        <c:axId val="6344211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8752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265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5075"/>
          <c:w val="0.974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>
                <c:ptCount val="22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  <c:pt idx="18">
                  <c:v>43399</c:v>
                </c:pt>
                <c:pt idx="19">
                  <c:v>43402</c:v>
                </c:pt>
                <c:pt idx="20">
                  <c:v>43403</c:v>
                </c:pt>
                <c:pt idx="21">
                  <c:v>43404</c:v>
                </c:pt>
              </c:strCache>
            </c:strRef>
          </c:cat>
          <c:val>
            <c:numRef>
              <c:f>жовтень!$N$4:$N$25</c:f>
              <c:numCache>
                <c:ptCount val="22"/>
                <c:pt idx="0">
                  <c:v>3993.7</c:v>
                </c:pt>
                <c:pt idx="1">
                  <c:v>3372.1</c:v>
                </c:pt>
                <c:pt idx="2">
                  <c:v>3980.9</c:v>
                </c:pt>
                <c:pt idx="3">
                  <c:v>4389.93</c:v>
                </c:pt>
                <c:pt idx="4">
                  <c:v>14631.64</c:v>
                </c:pt>
                <c:pt idx="5">
                  <c:v>4306.6</c:v>
                </c:pt>
                <c:pt idx="6">
                  <c:v>3117.8</c:v>
                </c:pt>
                <c:pt idx="7">
                  <c:v>2752</c:v>
                </c:pt>
                <c:pt idx="8">
                  <c:v>6795.3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>
                <c:ptCount val="22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  <c:pt idx="18">
                  <c:v>43399</c:v>
                </c:pt>
                <c:pt idx="19">
                  <c:v>43402</c:v>
                </c:pt>
                <c:pt idx="20">
                  <c:v>43403</c:v>
                </c:pt>
                <c:pt idx="21">
                  <c:v>43404</c:v>
                </c:pt>
              </c:strCache>
            </c:strRef>
          </c:cat>
          <c:val>
            <c:numRef>
              <c:f>жовтень!$Q$4:$Q$25</c:f>
              <c:numCache>
                <c:ptCount val="22"/>
                <c:pt idx="0">
                  <c:v>5259.996666666667</c:v>
                </c:pt>
                <c:pt idx="1">
                  <c:v>5260</c:v>
                </c:pt>
                <c:pt idx="2">
                  <c:v>5260</c:v>
                </c:pt>
                <c:pt idx="3">
                  <c:v>5260</c:v>
                </c:pt>
                <c:pt idx="4">
                  <c:v>5260</c:v>
                </c:pt>
                <c:pt idx="5">
                  <c:v>5260</c:v>
                </c:pt>
                <c:pt idx="6">
                  <c:v>5260</c:v>
                </c:pt>
                <c:pt idx="7">
                  <c:v>5260</c:v>
                </c:pt>
                <c:pt idx="8">
                  <c:v>5260</c:v>
                </c:pt>
                <c:pt idx="9">
                  <c:v>5260</c:v>
                </c:pt>
                <c:pt idx="10">
                  <c:v>5260</c:v>
                </c:pt>
                <c:pt idx="11">
                  <c:v>5260</c:v>
                </c:pt>
                <c:pt idx="12">
                  <c:v>5260</c:v>
                </c:pt>
                <c:pt idx="13">
                  <c:v>5260</c:v>
                </c:pt>
                <c:pt idx="14">
                  <c:v>5260</c:v>
                </c:pt>
                <c:pt idx="15">
                  <c:v>5260</c:v>
                </c:pt>
                <c:pt idx="16">
                  <c:v>5260</c:v>
                </c:pt>
                <c:pt idx="17">
                  <c:v>5260</c:v>
                </c:pt>
                <c:pt idx="18">
                  <c:v>5260</c:v>
                </c:pt>
                <c:pt idx="19">
                  <c:v>5260</c:v>
                </c:pt>
                <c:pt idx="20">
                  <c:v>5260</c:v>
                </c:pt>
                <c:pt idx="21">
                  <c:v>5260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>
                <c:ptCount val="22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  <c:pt idx="18">
                  <c:v>43399</c:v>
                </c:pt>
                <c:pt idx="19">
                  <c:v>43402</c:v>
                </c:pt>
                <c:pt idx="20">
                  <c:v>43403</c:v>
                </c:pt>
                <c:pt idx="21">
                  <c:v>43404</c:v>
                </c:pt>
              </c:strCache>
            </c:strRef>
          </c:cat>
          <c:val>
            <c:numRef>
              <c:f>жовтень!$O$4:$O$25</c:f>
              <c:numCache>
                <c:ptCount val="22"/>
                <c:pt idx="0">
                  <c:v>4000</c:v>
                </c:pt>
                <c:pt idx="1">
                  <c:v>3100</c:v>
                </c:pt>
                <c:pt idx="2">
                  <c:v>5200</c:v>
                </c:pt>
                <c:pt idx="3">
                  <c:v>7800</c:v>
                </c:pt>
                <c:pt idx="4">
                  <c:v>8500</c:v>
                </c:pt>
                <c:pt idx="5">
                  <c:v>3500</c:v>
                </c:pt>
                <c:pt idx="6">
                  <c:v>2900</c:v>
                </c:pt>
                <c:pt idx="7">
                  <c:v>3500</c:v>
                </c:pt>
                <c:pt idx="8">
                  <c:v>5100</c:v>
                </c:pt>
                <c:pt idx="9">
                  <c:v>12600</c:v>
                </c:pt>
                <c:pt idx="10">
                  <c:v>4200</c:v>
                </c:pt>
                <c:pt idx="11">
                  <c:v>3000</c:v>
                </c:pt>
                <c:pt idx="12">
                  <c:v>5900</c:v>
                </c:pt>
                <c:pt idx="13">
                  <c:v>8500</c:v>
                </c:pt>
                <c:pt idx="14">
                  <c:v>10900</c:v>
                </c:pt>
                <c:pt idx="15">
                  <c:v>4800</c:v>
                </c:pt>
                <c:pt idx="16">
                  <c:v>3600</c:v>
                </c:pt>
                <c:pt idx="17">
                  <c:v>5000</c:v>
                </c:pt>
                <c:pt idx="18">
                  <c:v>6500</c:v>
                </c:pt>
                <c:pt idx="19">
                  <c:v>8900</c:v>
                </c:pt>
                <c:pt idx="20">
                  <c:v>10000</c:v>
                </c:pt>
                <c:pt idx="21">
                  <c:v>9000</c:v>
                </c:pt>
              </c:numCache>
            </c:numRef>
          </c:val>
          <c:smooth val="1"/>
        </c:ser>
        <c:marker val="1"/>
        <c:axId val="13497343"/>
        <c:axId val="54367224"/>
      </c:lineChart>
      <c:catAx>
        <c:axId val="134973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67224"/>
        <c:crosses val="autoZero"/>
        <c:auto val="0"/>
        <c:lblOffset val="100"/>
        <c:tickLblSkip val="1"/>
        <c:noMultiLvlLbl val="0"/>
      </c:catAx>
      <c:valAx>
        <c:axId val="54367224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49734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175"/>
          <c:w val="0.670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12.10.2018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855"/>
          <c:w val="0.8615"/>
          <c:h val="0.896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січень-жовтень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Єдиний податок</c:v>
                </c:pt>
                <c:pt idx="3">
                  <c:v>Податок на нерухоме майно</c:v>
                </c:pt>
                <c:pt idx="4">
                  <c:v>Акцизний податок</c:v>
                </c:pt>
                <c:pt idx="5">
                  <c:v>Плата за оренду майна</c:v>
                </c:pt>
                <c:pt idx="6">
                  <c:v>Розміщення тимч. вільних коштів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року'!$B$48:$B$55</c:f>
              <c:numCache>
                <c:ptCount val="8"/>
                <c:pt idx="0">
                  <c:v>793588.949</c:v>
                </c:pt>
                <c:pt idx="1">
                  <c:v>164467.95</c:v>
                </c:pt>
                <c:pt idx="2">
                  <c:v>213902.56</c:v>
                </c:pt>
                <c:pt idx="3">
                  <c:v>27107.5</c:v>
                </c:pt>
                <c:pt idx="4">
                  <c:v>124811</c:v>
                </c:pt>
                <c:pt idx="5">
                  <c:v>5000</c:v>
                </c:pt>
                <c:pt idx="6">
                  <c:v>6000.08</c:v>
                </c:pt>
                <c:pt idx="7">
                  <c:v>32792.11999999995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Єдиний податок</c:v>
                </c:pt>
                <c:pt idx="3">
                  <c:v>Податок на нерухоме майно</c:v>
                </c:pt>
                <c:pt idx="4">
                  <c:v>Акцизний податок</c:v>
                </c:pt>
                <c:pt idx="5">
                  <c:v>Плата за оренду майна</c:v>
                </c:pt>
                <c:pt idx="6">
                  <c:v>Розміщення тимч. вільних коштів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року'!$C$48:$C$55</c:f>
              <c:numCache>
                <c:ptCount val="8"/>
                <c:pt idx="0">
                  <c:v>740893.72</c:v>
                </c:pt>
                <c:pt idx="1">
                  <c:v>147802.37</c:v>
                </c:pt>
                <c:pt idx="2">
                  <c:v>206713.39</c:v>
                </c:pt>
                <c:pt idx="3">
                  <c:v>25722.6</c:v>
                </c:pt>
                <c:pt idx="4">
                  <c:v>98104.78</c:v>
                </c:pt>
                <c:pt idx="5">
                  <c:v>5910.64</c:v>
                </c:pt>
                <c:pt idx="6">
                  <c:v>9991.55</c:v>
                </c:pt>
                <c:pt idx="7">
                  <c:v>33635.33000000013</c:v>
                </c:pt>
              </c:numCache>
            </c:numRef>
          </c:val>
          <c:shape val="box"/>
        </c:ser>
        <c:shape val="box"/>
        <c:axId val="19542969"/>
        <c:axId val="41668994"/>
      </c:bar3DChart>
      <c:catAx>
        <c:axId val="1954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68994"/>
        <c:crosses val="autoZero"/>
        <c:auto val="1"/>
        <c:lblOffset val="100"/>
        <c:tickLblSkip val="1"/>
        <c:noMultiLvlLbl val="0"/>
      </c:catAx>
      <c:valAx>
        <c:axId val="41668994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42969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40675"/>
          <c:w val="0.0682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23"/>
          <c:w val="0.8627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>
                <c:ptCount val="4"/>
                <c:pt idx="0">
                  <c:v>Продаж землі </c:v>
                </c:pt>
                <c:pt idx="1">
                  <c:v>Відчудження майна</c:v>
                </c:pt>
                <c:pt idx="2">
                  <c:v>Пайова участь </c:v>
                </c:pt>
                <c:pt idx="3">
                  <c:v>Плата за гарантії</c:v>
                </c:pt>
              </c:strCache>
            </c:strRef>
          </c:cat>
          <c:val>
            <c:numRef>
              <c:f>'з початку року'!$B$58:$B$61</c:f>
              <c:numCache>
                <c:ptCount val="4"/>
                <c:pt idx="0">
                  <c:v>10015</c:v>
                </c:pt>
                <c:pt idx="1">
                  <c:v>5240.03</c:v>
                </c:pt>
                <c:pt idx="2">
                  <c:v>22300</c:v>
                </c:pt>
                <c:pt idx="3">
                  <c:v>20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>
                <c:ptCount val="4"/>
                <c:pt idx="0">
                  <c:v>Продаж землі </c:v>
                </c:pt>
                <c:pt idx="1">
                  <c:v>Відчудження майна</c:v>
                </c:pt>
                <c:pt idx="2">
                  <c:v>Пайова участь </c:v>
                </c:pt>
                <c:pt idx="3">
                  <c:v>Плата за гарантії</c:v>
                </c:pt>
              </c:strCache>
            </c:strRef>
          </c:cat>
          <c:val>
            <c:numRef>
              <c:f>'з початку року'!$C$58:$C$61</c:f>
              <c:numCache>
                <c:ptCount val="4"/>
                <c:pt idx="0">
                  <c:v>2037.69</c:v>
                </c:pt>
                <c:pt idx="1">
                  <c:v>1597.12</c:v>
                </c:pt>
                <c:pt idx="2">
                  <c:v>10589.73</c:v>
                </c:pt>
                <c:pt idx="3">
                  <c:v>18</c:v>
                </c:pt>
              </c:numCache>
            </c:numRef>
          </c:val>
          <c:shape val="box"/>
        </c:ser>
        <c:shape val="box"/>
        <c:axId val="39476627"/>
        <c:axId val="19745324"/>
      </c:bar3DChart>
      <c:catAx>
        <c:axId val="3947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745324"/>
        <c:crosses val="autoZero"/>
        <c:auto val="1"/>
        <c:lblOffset val="100"/>
        <c:tickLblSkip val="1"/>
        <c:noMultiLvlLbl val="0"/>
      </c:catAx>
      <c:valAx>
        <c:axId val="19745324"/>
        <c:scaling>
          <c:orientation val="minMax"/>
          <c:max val="2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76627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1675"/>
          <c:w val="0.14225"/>
          <c:h val="0.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5075"/>
          <c:w val="0.974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лютий!$N$4:$N$23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лютий!$Q$4:$Q$23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4108079"/>
        <c:axId val="38537256"/>
      </c:lineChart>
      <c:catAx>
        <c:axId val="341080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37256"/>
        <c:crosses val="autoZero"/>
        <c:auto val="0"/>
        <c:lblOffset val="100"/>
        <c:tickLblSkip val="1"/>
        <c:noMultiLvlLbl val="0"/>
      </c:catAx>
      <c:valAx>
        <c:axId val="3853725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10807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2725"/>
          <c:y val="0.932"/>
          <c:w val="0.6707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075"/>
          <c:w val="0.97375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березень!$N$4:$N$24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березень!$Q$4:$Q$24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1290985"/>
        <c:axId val="34510002"/>
      </c:lineChart>
      <c:catAx>
        <c:axId val="112909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10002"/>
        <c:crosses val="autoZero"/>
        <c:auto val="0"/>
        <c:lblOffset val="100"/>
        <c:tickLblSkip val="1"/>
        <c:noMultiLvlLbl val="0"/>
      </c:catAx>
      <c:valAx>
        <c:axId val="3451000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2909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2725"/>
          <c:y val="0.932"/>
          <c:w val="0.6707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075"/>
          <c:w val="0.97375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квітень!$N$4:$N$22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квітень!$Q$4:$Q$22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квітень!$O$4:$O$22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2154563"/>
        <c:axId val="43846748"/>
      </c:lineChart>
      <c:catAx>
        <c:axId val="421545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46748"/>
        <c:crosses val="autoZero"/>
        <c:auto val="0"/>
        <c:lblOffset val="100"/>
        <c:tickLblSkip val="1"/>
        <c:noMultiLvlLbl val="0"/>
      </c:catAx>
      <c:valAx>
        <c:axId val="4384674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15456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2725"/>
          <c:y val="0.932"/>
          <c:w val="0.6707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075"/>
          <c:w val="0.97375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травень!$N$4:$N$24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травень!$Q$4:$Q$24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травень!$O$4:$O$24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9076413"/>
        <c:axId val="61925670"/>
      </c:lineChart>
      <c:catAx>
        <c:axId val="590764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25670"/>
        <c:crosses val="autoZero"/>
        <c:auto val="0"/>
        <c:lblOffset val="100"/>
        <c:tickLblSkip val="1"/>
        <c:noMultiLvlLbl val="0"/>
      </c:catAx>
      <c:valAx>
        <c:axId val="6192567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07641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2725"/>
          <c:y val="0.932"/>
          <c:w val="0.6707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075"/>
          <c:w val="0.97375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червень!$N$4:$N$23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червень!$Q$4:$Q$23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0460119"/>
        <c:axId val="49923344"/>
      </c:lineChart>
      <c:catAx>
        <c:axId val="204601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23344"/>
        <c:crosses val="autoZero"/>
        <c:auto val="0"/>
        <c:lblOffset val="100"/>
        <c:tickLblSkip val="1"/>
        <c:noMultiLvlLbl val="0"/>
      </c:catAx>
      <c:valAx>
        <c:axId val="4992334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46011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2725"/>
          <c:y val="0.932"/>
          <c:w val="0.6707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075"/>
          <c:w val="0.97375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липень!$N$4:$N$25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липень!$Q$4:$Q$25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липень!$O$4:$O$25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46656913"/>
        <c:axId val="17259034"/>
      </c:lineChart>
      <c:catAx>
        <c:axId val="466569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59034"/>
        <c:crosses val="autoZero"/>
        <c:auto val="0"/>
        <c:lblOffset val="100"/>
        <c:tickLblSkip val="1"/>
        <c:noMultiLvlLbl val="0"/>
      </c:catAx>
      <c:valAx>
        <c:axId val="1725903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65691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2725"/>
          <c:y val="0.932"/>
          <c:w val="0.6707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075"/>
          <c:w val="0.97375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серпень!$N$4:$N$25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серпень!$Q$4:$Q$25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серпень!$O$4:$O$25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21113579"/>
        <c:axId val="55804484"/>
      </c:lineChart>
      <c:catAx>
        <c:axId val="211135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04484"/>
        <c:crosses val="autoZero"/>
        <c:auto val="0"/>
        <c:lblOffset val="100"/>
        <c:tickLblSkip val="1"/>
        <c:noMultiLvlLbl val="0"/>
      </c:catAx>
      <c:valAx>
        <c:axId val="5580448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11357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2725"/>
          <c:y val="0.932"/>
          <c:w val="0.6707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5075"/>
          <c:w val="0.97425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вересень!$N$4:$N$23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вересень!$Q$4:$Q$23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вересень!$O$4:$O$23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2478309"/>
        <c:axId val="23869326"/>
      </c:lineChart>
      <c:catAx>
        <c:axId val="324783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69326"/>
        <c:crosses val="autoZero"/>
        <c:auto val="0"/>
        <c:lblOffset val="100"/>
        <c:tickLblSkip val="1"/>
        <c:noMultiLvlLbl val="0"/>
      </c:catAx>
      <c:valAx>
        <c:axId val="2386932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478309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265"/>
          <c:y val="0.934"/>
          <c:w val="0.670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16</xdr:col>
      <xdr:colOff>95250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5153025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448300"/>
        <a:ext cx="11687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19050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776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3410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666750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525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12.10.2018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34100" y="1352550"/>
          <a:ext cx="12477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145 262,8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666750</xdr:colOff>
      <xdr:row>9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52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1 268 774,4
</a:t>
          </a:r>
        </a:p>
      </xdr:txBody>
    </xdr:sp>
    <xdr:clientData/>
  </xdr:twoCellAnchor>
  <xdr:twoCellAnchor>
    <xdr:from>
      <xdr:col>11</xdr:col>
      <xdr:colOff>666750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34400" y="733425"/>
          <a:ext cx="10763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666750</xdr:colOff>
      <xdr:row>9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39300" y="1333500"/>
          <a:ext cx="10096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- 97 922,8</a:t>
          </a:r>
        </a:p>
      </xdr:txBody>
    </xdr:sp>
    <xdr:clientData/>
  </xdr:twoCellAnchor>
  <xdr:twoCellAnchor>
    <xdr:from>
      <xdr:col>6</xdr:col>
      <xdr:colOff>571500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86350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67300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1 367 670,2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647700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29775" y="742950"/>
          <a:ext cx="100012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53450" y="1343025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- 98 895,8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715500" y="514350"/>
          <a:ext cx="8572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590550</xdr:colOff>
      <xdr:row>29</xdr:row>
      <xdr:rowOff>57150</xdr:rowOff>
    </xdr:from>
    <xdr:to>
      <xdr:col>14</xdr:col>
      <xdr:colOff>257175</xdr:colOff>
      <xdr:row>45</xdr:row>
      <xdr:rowOff>142875</xdr:rowOff>
    </xdr:to>
    <xdr:graphicFrame>
      <xdr:nvGraphicFramePr>
        <xdr:cNvPr id="13" name="Диаграмма 1"/>
        <xdr:cNvGraphicFramePr/>
      </xdr:nvGraphicFramePr>
      <xdr:xfrm>
        <a:off x="590550" y="5676900"/>
        <a:ext cx="96488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16</xdr:col>
      <xdr:colOff>95250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5153025"/>
        <a:ext cx="11687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19050</xdr:rowOff>
    </xdr:from>
    <xdr:to>
      <xdr:col>16</xdr:col>
      <xdr:colOff>95250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95250" y="5314950"/>
        <a:ext cx="11687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19050</xdr:rowOff>
    </xdr:from>
    <xdr:to>
      <xdr:col>16</xdr:col>
      <xdr:colOff>95250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95250" y="4991100"/>
        <a:ext cx="11687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19050</xdr:rowOff>
    </xdr:from>
    <xdr:to>
      <xdr:col>16</xdr:col>
      <xdr:colOff>95250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95250" y="5314950"/>
        <a:ext cx="11687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16</xdr:col>
      <xdr:colOff>95250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5153025"/>
        <a:ext cx="11687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27</xdr:row>
      <xdr:rowOff>19050</xdr:rowOff>
    </xdr:from>
    <xdr:to>
      <xdr:col>16</xdr:col>
      <xdr:colOff>95250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95250" y="5476875"/>
        <a:ext cx="11687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27</xdr:row>
      <xdr:rowOff>19050</xdr:rowOff>
    </xdr:from>
    <xdr:to>
      <xdr:col>16</xdr:col>
      <xdr:colOff>95250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95250" y="5476875"/>
        <a:ext cx="11687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5124450"/>
        <a:ext cx="11687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.7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0">
        <v>1</v>
      </c>
      <c r="V5" s="131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0">
        <v>0</v>
      </c>
      <c r="V8" s="131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0">
        <v>0</v>
      </c>
      <c r="V9" s="131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0">
        <v>0</v>
      </c>
      <c r="V10" s="131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0">
        <v>0</v>
      </c>
      <c r="V11" s="131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0">
        <v>0</v>
      </c>
      <c r="V12" s="131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0">
        <v>0</v>
      </c>
      <c r="V13" s="131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0">
        <v>0</v>
      </c>
      <c r="V14" s="131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0">
        <v>0</v>
      </c>
      <c r="V15" s="131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0">
        <v>0</v>
      </c>
      <c r="V16" s="131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0">
        <v>0</v>
      </c>
      <c r="V17" s="131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0">
        <v>0</v>
      </c>
      <c r="V18" s="131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0">
        <v>0</v>
      </c>
      <c r="V19" s="131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0">
        <v>0</v>
      </c>
      <c r="V20" s="131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0">
        <v>0</v>
      </c>
      <c r="V21" s="131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0">
        <v>0</v>
      </c>
      <c r="V22" s="131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5" t="s">
        <v>33</v>
      </c>
      <c r="S27" s="135"/>
      <c r="T27" s="135"/>
      <c r="U27" s="13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2" t="s">
        <v>45</v>
      </c>
      <c r="T32" s="13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40</v>
      </c>
      <c r="T33" s="13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5" t="s">
        <v>30</v>
      </c>
      <c r="S37" s="135"/>
      <c r="T37" s="135"/>
      <c r="U37" s="13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6" t="s">
        <v>31</v>
      </c>
      <c r="S38" s="136"/>
      <c r="T38" s="136"/>
      <c r="U38" s="13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43132</v>
      </c>
      <c r="S39" s="127">
        <f>4362046.31/1000</f>
        <v>4362.04631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3:V3"/>
    <mergeCell ref="U4:V4"/>
    <mergeCell ref="A1:P1"/>
    <mergeCell ref="R1:W1"/>
    <mergeCell ref="A2:P2"/>
    <mergeCell ref="R2:W2"/>
    <mergeCell ref="U15:V15"/>
    <mergeCell ref="U16:V16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7:V17"/>
    <mergeCell ref="U18:V18"/>
    <mergeCell ref="U19:V19"/>
    <mergeCell ref="U20:V20"/>
    <mergeCell ref="R37:U37"/>
    <mergeCell ref="R38:U38"/>
    <mergeCell ref="R39:R40"/>
    <mergeCell ref="S39:U40"/>
    <mergeCell ref="U21:V21"/>
    <mergeCell ref="U22:V22"/>
    <mergeCell ref="S32:T32"/>
    <mergeCell ref="S33:T33"/>
    <mergeCell ref="U23:V23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.75" thickBot="1">
      <c r="A2" s="156" t="s">
        <v>120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121</v>
      </c>
      <c r="S2" s="160"/>
      <c r="T2" s="160"/>
      <c r="U2" s="160"/>
      <c r="V2" s="160"/>
      <c r="W2" s="160"/>
      <c r="X2" s="161"/>
    </row>
    <row r="3" spans="1:24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5259.996666666667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5260</v>
      </c>
      <c r="R5" s="69">
        <v>0</v>
      </c>
      <c r="S5" s="65">
        <v>0</v>
      </c>
      <c r="T5" s="70">
        <v>0</v>
      </c>
      <c r="U5" s="130">
        <v>0</v>
      </c>
      <c r="V5" s="131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5260</v>
      </c>
      <c r="R6" s="69">
        <v>0</v>
      </c>
      <c r="S6" s="65">
        <v>0</v>
      </c>
      <c r="T6" s="70">
        <v>0</v>
      </c>
      <c r="U6" s="130">
        <v>0</v>
      </c>
      <c r="V6" s="131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5260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5260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5260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5260</v>
      </c>
      <c r="R10" s="71">
        <v>0</v>
      </c>
      <c r="S10" s="72">
        <v>0</v>
      </c>
      <c r="T10" s="70">
        <v>0</v>
      </c>
      <c r="U10" s="130">
        <v>0</v>
      </c>
      <c r="V10" s="131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5260</v>
      </c>
      <c r="R11" s="69">
        <v>0</v>
      </c>
      <c r="S11" s="65">
        <v>0</v>
      </c>
      <c r="T11" s="70">
        <v>0</v>
      </c>
      <c r="U11" s="130">
        <v>0</v>
      </c>
      <c r="V11" s="131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5260</v>
      </c>
      <c r="R12" s="69">
        <v>0</v>
      </c>
      <c r="S12" s="65">
        <v>0</v>
      </c>
      <c r="T12" s="70">
        <v>0.78</v>
      </c>
      <c r="U12" s="130">
        <v>0</v>
      </c>
      <c r="V12" s="131"/>
      <c r="W12" s="122">
        <v>0</v>
      </c>
      <c r="X12" s="68">
        <f t="shared" si="3"/>
        <v>0.78</v>
      </c>
    </row>
    <row r="13" spans="1:24" ht="12.75">
      <c r="A13" s="10">
        <v>43385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12600</v>
      </c>
      <c r="P13" s="3">
        <f t="shared" si="2"/>
        <v>0</v>
      </c>
      <c r="Q13" s="2">
        <v>5260</v>
      </c>
      <c r="R13" s="69"/>
      <c r="S13" s="65"/>
      <c r="T13" s="70"/>
      <c r="U13" s="130"/>
      <c r="V13" s="131"/>
      <c r="W13" s="122"/>
      <c r="X13" s="68">
        <f t="shared" si="3"/>
        <v>0</v>
      </c>
    </row>
    <row r="14" spans="1:24" ht="12.75">
      <c r="A14" s="10">
        <v>43389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5260</v>
      </c>
      <c r="R14" s="69"/>
      <c r="S14" s="65"/>
      <c r="T14" s="74"/>
      <c r="U14" s="130"/>
      <c r="V14" s="131"/>
      <c r="W14" s="122"/>
      <c r="X14" s="68">
        <f t="shared" si="3"/>
        <v>0</v>
      </c>
    </row>
    <row r="15" spans="1:24" ht="12.75">
      <c r="A15" s="10">
        <v>43390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3000</v>
      </c>
      <c r="P15" s="3">
        <f>N15/O15</f>
        <v>0</v>
      </c>
      <c r="Q15" s="2">
        <v>5260</v>
      </c>
      <c r="R15" s="69"/>
      <c r="S15" s="65"/>
      <c r="T15" s="74"/>
      <c r="U15" s="130"/>
      <c r="V15" s="131"/>
      <c r="W15" s="122"/>
      <c r="X15" s="68">
        <f t="shared" si="3"/>
        <v>0</v>
      </c>
    </row>
    <row r="16" spans="1:24" ht="12.75">
      <c r="A16" s="10">
        <v>43391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5260</v>
      </c>
      <c r="R16" s="69"/>
      <c r="S16" s="65"/>
      <c r="T16" s="74"/>
      <c r="U16" s="130"/>
      <c r="V16" s="131"/>
      <c r="W16" s="122"/>
      <c r="X16" s="68">
        <f t="shared" si="3"/>
        <v>0</v>
      </c>
    </row>
    <row r="17" spans="1:24" ht="12.75">
      <c r="A17" s="10">
        <v>43392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5260</v>
      </c>
      <c r="R17" s="69"/>
      <c r="S17" s="65"/>
      <c r="T17" s="74"/>
      <c r="U17" s="130"/>
      <c r="V17" s="131"/>
      <c r="W17" s="122"/>
      <c r="X17" s="68">
        <f t="shared" si="3"/>
        <v>0</v>
      </c>
    </row>
    <row r="18" spans="1:24" ht="12.75">
      <c r="A18" s="10">
        <v>43395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5260</v>
      </c>
      <c r="R18" s="69"/>
      <c r="S18" s="65"/>
      <c r="T18" s="70"/>
      <c r="U18" s="130"/>
      <c r="V18" s="131"/>
      <c r="W18" s="122"/>
      <c r="X18" s="68">
        <f t="shared" si="3"/>
        <v>0</v>
      </c>
    </row>
    <row r="19" spans="1:24" ht="12.75">
      <c r="A19" s="10">
        <v>43396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4800</v>
      </c>
      <c r="P19" s="3">
        <f t="shared" si="2"/>
        <v>0</v>
      </c>
      <c r="Q19" s="2">
        <v>5260</v>
      </c>
      <c r="R19" s="69"/>
      <c r="S19" s="65"/>
      <c r="T19" s="70"/>
      <c r="U19" s="130"/>
      <c r="V19" s="131"/>
      <c r="W19" s="122"/>
      <c r="X19" s="68">
        <f t="shared" si="3"/>
        <v>0</v>
      </c>
    </row>
    <row r="20" spans="1:24" ht="12.75">
      <c r="A20" s="10">
        <v>43397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3600</v>
      </c>
      <c r="P20" s="3">
        <f t="shared" si="2"/>
        <v>0</v>
      </c>
      <c r="Q20" s="2">
        <v>5260</v>
      </c>
      <c r="R20" s="69"/>
      <c r="S20" s="65"/>
      <c r="T20" s="70"/>
      <c r="U20" s="130"/>
      <c r="V20" s="131"/>
      <c r="W20" s="122"/>
      <c r="X20" s="68">
        <f t="shared" si="3"/>
        <v>0</v>
      </c>
    </row>
    <row r="21" spans="1:24" ht="12.75">
      <c r="A21" s="10">
        <v>43398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5260</v>
      </c>
      <c r="R21" s="102"/>
      <c r="S21" s="103"/>
      <c r="T21" s="104"/>
      <c r="U21" s="130"/>
      <c r="V21" s="131"/>
      <c r="W21" s="122"/>
      <c r="X21" s="68">
        <f t="shared" si="3"/>
        <v>0</v>
      </c>
    </row>
    <row r="22" spans="1:24" ht="12.75">
      <c r="A22" s="10">
        <v>43399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5260</v>
      </c>
      <c r="R22" s="102"/>
      <c r="S22" s="103"/>
      <c r="T22" s="104"/>
      <c r="U22" s="130"/>
      <c r="V22" s="131"/>
      <c r="W22" s="122"/>
      <c r="X22" s="68">
        <f t="shared" si="3"/>
        <v>0</v>
      </c>
    </row>
    <row r="23" spans="1:24" ht="12.75">
      <c r="A23" s="10">
        <v>43402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8900</v>
      </c>
      <c r="P23" s="3">
        <f>N23/O23</f>
        <v>0</v>
      </c>
      <c r="Q23" s="2">
        <v>5260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43403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10000</v>
      </c>
      <c r="P24" s="3">
        <f t="shared" si="2"/>
        <v>0</v>
      </c>
      <c r="Q24" s="2">
        <v>5260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43404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9000</v>
      </c>
      <c r="P25" s="3">
        <f t="shared" si="2"/>
        <v>0</v>
      </c>
      <c r="Q25" s="2">
        <v>5260</v>
      </c>
      <c r="R25" s="98"/>
      <c r="S25" s="99"/>
      <c r="T25" s="100"/>
      <c r="U25" s="142"/>
      <c r="V25" s="143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29967.299999999996</v>
      </c>
      <c r="C26" s="85">
        <f t="shared" si="4"/>
        <v>2389.2</v>
      </c>
      <c r="D26" s="107">
        <f t="shared" si="4"/>
        <v>319.8</v>
      </c>
      <c r="E26" s="107">
        <f t="shared" si="4"/>
        <v>2069.4</v>
      </c>
      <c r="F26" s="85">
        <f t="shared" si="4"/>
        <v>664.35</v>
      </c>
      <c r="G26" s="85">
        <f t="shared" si="4"/>
        <v>1784.4999999999998</v>
      </c>
      <c r="H26" s="85">
        <f t="shared" si="4"/>
        <v>9136.6</v>
      </c>
      <c r="I26" s="85">
        <f t="shared" si="4"/>
        <v>643.3</v>
      </c>
      <c r="J26" s="85">
        <f t="shared" si="4"/>
        <v>261.8</v>
      </c>
      <c r="K26" s="85">
        <f t="shared" si="4"/>
        <v>615.5</v>
      </c>
      <c r="L26" s="85">
        <f t="shared" si="4"/>
        <v>1694.3</v>
      </c>
      <c r="M26" s="84">
        <f t="shared" si="4"/>
        <v>183.12000000000177</v>
      </c>
      <c r="N26" s="84">
        <f t="shared" si="4"/>
        <v>47339.97</v>
      </c>
      <c r="O26" s="84">
        <f t="shared" si="4"/>
        <v>136500</v>
      </c>
      <c r="P26" s="86">
        <f>N26/O26</f>
        <v>0.34681296703296705</v>
      </c>
      <c r="Q26" s="2"/>
      <c r="R26" s="75">
        <f>SUM(R4:R25)</f>
        <v>0</v>
      </c>
      <c r="S26" s="75">
        <f>SUM(S4:S25)</f>
        <v>0</v>
      </c>
      <c r="T26" s="75">
        <f>SUM(T4:T25)</f>
        <v>93.68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94.68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 t="s">
        <v>33</v>
      </c>
      <c r="S29" s="135"/>
      <c r="T29" s="135"/>
      <c r="U29" s="135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7">
        <v>43416</v>
      </c>
      <c r="S31" s="147">
        <v>0.7847999999999999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8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2" t="s">
        <v>45</v>
      </c>
      <c r="T34" s="13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4" t="s">
        <v>40</v>
      </c>
      <c r="T35" s="13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 t="s">
        <v>30</v>
      </c>
      <c r="S39" s="135"/>
      <c r="T39" s="135"/>
      <c r="U39" s="135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6" t="s">
        <v>31</v>
      </c>
      <c r="S40" s="136"/>
      <c r="T40" s="136"/>
      <c r="U40" s="136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7">
        <v>43385</v>
      </c>
      <c r="S41" s="127">
        <v>0</v>
      </c>
      <c r="T41" s="128"/>
      <c r="U41" s="129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8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9:V9"/>
    <mergeCell ref="U10:V10"/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21:V21"/>
    <mergeCell ref="U22:V22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R39:U39"/>
    <mergeCell ref="R40:U40"/>
    <mergeCell ref="R41:R42"/>
    <mergeCell ref="S41:U42"/>
    <mergeCell ref="U23:V23"/>
    <mergeCell ref="U24:V24"/>
    <mergeCell ref="S34:T34"/>
    <mergeCell ref="S35:T35"/>
    <mergeCell ref="U25:V25"/>
    <mergeCell ref="U26:V26"/>
    <mergeCell ref="R29:U29"/>
    <mergeCell ref="R30:U30"/>
    <mergeCell ref="R31:R32"/>
    <mergeCell ref="S31:U3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25390625" defaultRowHeight="12.75"/>
  <cols>
    <col min="1" max="1" width="13.75390625" style="1" customWidth="1"/>
    <col min="2" max="2" width="10.75390625" style="1" customWidth="1"/>
    <col min="3" max="3" width="9.50390625" style="1" customWidth="1"/>
    <col min="4" max="4" width="9.25390625" style="1" customWidth="1"/>
    <col min="5" max="5" width="6.75390625" style="1" customWidth="1"/>
    <col min="6" max="6" width="9.25390625" style="1" customWidth="1"/>
    <col min="7" max="7" width="7.75390625" style="1" customWidth="1"/>
    <col min="8" max="8" width="9.75390625" style="1" customWidth="1"/>
    <col min="9" max="9" width="8.00390625" style="1" customWidth="1"/>
    <col min="10" max="16384" width="9.25390625" style="1" customWidth="1"/>
  </cols>
  <sheetData>
    <row r="26" spans="1:14" ht="15.75" thickBot="1">
      <c r="A26" s="20"/>
      <c r="B26" s="176" t="s">
        <v>122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123</v>
      </c>
      <c r="P27" s="180"/>
    </row>
    <row r="28" spans="1:16" ht="30.75" customHeight="1">
      <c r="A28" s="170"/>
      <c r="B28" s="44" t="s">
        <v>119</v>
      </c>
      <c r="C28" s="22" t="s">
        <v>23</v>
      </c>
      <c r="D28" s="44" t="str">
        <f>B28</f>
        <v>план на січень-жовтень 2018р.</v>
      </c>
      <c r="E28" s="22" t="str">
        <f>C28</f>
        <v>факт</v>
      </c>
      <c r="F28" s="43" t="str">
        <f>B28</f>
        <v>план на січень-жовтень 2018р.</v>
      </c>
      <c r="G28" s="58" t="str">
        <f>C28</f>
        <v>факт</v>
      </c>
      <c r="H28" s="44" t="str">
        <f>B28</f>
        <v>план на січень-жовтень 2018р.</v>
      </c>
      <c r="I28" s="22" t="str">
        <f>C28</f>
        <v>факт</v>
      </c>
      <c r="J28" s="43" t="str">
        <f>B28</f>
        <v>план на січень-жовтень 2018р.</v>
      </c>
      <c r="K28" s="58" t="str">
        <f>C28</f>
        <v>факт</v>
      </c>
      <c r="L28" s="41" t="str">
        <f>D28</f>
        <v>план на січень-жовтень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жовтень!S41</f>
        <v>0</v>
      </c>
      <c r="B29" s="45">
        <v>10015</v>
      </c>
      <c r="C29" s="45">
        <v>2037.69</v>
      </c>
      <c r="D29" s="45">
        <v>5240.03</v>
      </c>
      <c r="E29" s="45">
        <v>1597.12</v>
      </c>
      <c r="F29" s="45">
        <v>22300</v>
      </c>
      <c r="G29" s="45">
        <v>10589.73</v>
      </c>
      <c r="H29" s="45">
        <v>20</v>
      </c>
      <c r="I29" s="45">
        <v>18</v>
      </c>
      <c r="J29" s="45">
        <v>0</v>
      </c>
      <c r="K29" s="45">
        <v>0</v>
      </c>
      <c r="L29" s="59">
        <f>H29+F29+D29+J29+B29</f>
        <v>37575.03</v>
      </c>
      <c r="M29" s="46">
        <f>C29+E29+G29+I29+K29</f>
        <v>14242.539999999999</v>
      </c>
      <c r="N29" s="47">
        <f>M29-L29</f>
        <v>-23332.489999999998</v>
      </c>
      <c r="O29" s="181">
        <f>жовтень!S31</f>
        <v>0.7847999999999999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793588.949</v>
      </c>
      <c r="C48" s="28">
        <v>740893.72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164467.95</v>
      </c>
      <c r="C49" s="28">
        <v>147802.37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213902.56</v>
      </c>
      <c r="C50" s="28">
        <v>206713.39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39">
      <c r="A51" s="4" t="s">
        <v>41</v>
      </c>
      <c r="B51" s="12">
        <v>27107.5</v>
      </c>
      <c r="C51" s="28">
        <v>25722.6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124811</v>
      </c>
      <c r="C52" s="28">
        <v>98104.78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6.25">
      <c r="A53" s="4" t="s">
        <v>4</v>
      </c>
      <c r="B53" s="12">
        <v>5000</v>
      </c>
      <c r="C53" s="28">
        <v>5910.64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6000.08</v>
      </c>
      <c r="C54" s="28">
        <v>9991.55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32792.11999999995</v>
      </c>
      <c r="C55" s="12">
        <v>33635.33000000013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1367670.159</v>
      </c>
      <c r="C56" s="9">
        <v>1268774.3800000001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10015</v>
      </c>
      <c r="C58" s="9">
        <f>C29</f>
        <v>2037.69</v>
      </c>
    </row>
    <row r="59" spans="1:3" ht="26.25">
      <c r="A59" s="76" t="s">
        <v>54</v>
      </c>
      <c r="B59" s="9">
        <f>D29</f>
        <v>5240.03</v>
      </c>
      <c r="C59" s="9">
        <f>E29</f>
        <v>1597.12</v>
      </c>
    </row>
    <row r="60" spans="1:3" ht="12.75">
      <c r="A60" s="76" t="s">
        <v>55</v>
      </c>
      <c r="B60" s="9">
        <f>F29</f>
        <v>22300</v>
      </c>
      <c r="C60" s="9">
        <f>G29</f>
        <v>10589.73</v>
      </c>
    </row>
    <row r="61" spans="1:3" ht="26.25">
      <c r="A61" s="76" t="s">
        <v>56</v>
      </c>
      <c r="B61" s="9">
        <f>H29</f>
        <v>20</v>
      </c>
      <c r="C61" s="9">
        <f>I29</f>
        <v>18</v>
      </c>
    </row>
  </sheetData>
  <sheetProtection/>
  <mergeCells count="12">
    <mergeCell ref="O30:P30"/>
    <mergeCell ref="J27:K27"/>
    <mergeCell ref="H48:H49"/>
    <mergeCell ref="B26:N26"/>
    <mergeCell ref="B27:C27"/>
    <mergeCell ref="O27:P28"/>
    <mergeCell ref="O29:P29"/>
    <mergeCell ref="L27:N27"/>
    <mergeCell ref="A27:A28"/>
    <mergeCell ref="D27:E27"/>
    <mergeCell ref="F27:G27"/>
    <mergeCell ref="H27:I27"/>
  </mergeCells>
  <printOptions/>
  <pageMargins left="0.29" right="0.47" top="0.22" bottom="0.16" header="0.19" footer="0.23"/>
  <pageSetup fitToHeight="1" fitToWidth="1" horizontalDpi="600" verticalDpi="600" orientation="landscape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2" sqref="E32"/>
    </sheetView>
  </sheetViews>
  <sheetFormatPr defaultColWidth="9.00390625" defaultRowHeight="12.75"/>
  <cols>
    <col min="1" max="1" width="27.50390625" style="0" customWidth="1"/>
    <col min="2" max="4" width="9.25390625" style="15" customWidth="1"/>
    <col min="5" max="5" width="8.875" style="15" customWidth="1"/>
    <col min="6" max="6" width="9.75390625" style="15" customWidth="1"/>
    <col min="7" max="8" width="9.25390625" style="15" customWidth="1"/>
    <col min="9" max="9" width="10.75390625" style="15" customWidth="1"/>
    <col min="10" max="12" width="9.253906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6.25">
      <c r="A7" s="13" t="s">
        <v>124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.75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.75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.75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.75" hidden="1">
      <c r="K23" s="15">
        <v>-10000</v>
      </c>
      <c r="L23" s="15">
        <v>-10000</v>
      </c>
      <c r="M23" s="15">
        <v>-9523.1</v>
      </c>
    </row>
    <row r="24" spans="2:13" ht="12.75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.75" hidden="1"/>
    <row r="26" spans="2:14" ht="12.75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.75" hidden="1">
      <c r="N27" s="15">
        <f>N26-N17</f>
        <v>6786.280000000028</v>
      </c>
    </row>
    <row r="28" ht="12.75" hidden="1"/>
    <row r="29" ht="12.75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.7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0">
        <v>0</v>
      </c>
      <c r="V5" s="131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0">
        <v>0</v>
      </c>
      <c r="V8" s="131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0">
        <v>0</v>
      </c>
      <c r="V9" s="131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0">
        <v>1</v>
      </c>
      <c r="V10" s="131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0">
        <v>0</v>
      </c>
      <c r="V11" s="131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0">
        <v>0</v>
      </c>
      <c r="V12" s="131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0">
        <v>0</v>
      </c>
      <c r="V13" s="131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0">
        <v>0</v>
      </c>
      <c r="V14" s="131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0">
        <v>0</v>
      </c>
      <c r="V15" s="131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0">
        <v>0</v>
      </c>
      <c r="V16" s="131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0">
        <v>0</v>
      </c>
      <c r="V17" s="131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0">
        <v>0</v>
      </c>
      <c r="V18" s="131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0">
        <v>0</v>
      </c>
      <c r="V19" s="131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0">
        <v>0</v>
      </c>
      <c r="V20" s="131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0">
        <v>0</v>
      </c>
      <c r="V21" s="131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0">
        <v>0</v>
      </c>
      <c r="V22" s="131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5" t="s">
        <v>33</v>
      </c>
      <c r="S27" s="135"/>
      <c r="T27" s="135"/>
      <c r="U27" s="13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2" t="s">
        <v>45</v>
      </c>
      <c r="T32" s="13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40</v>
      </c>
      <c r="T33" s="13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5" t="s">
        <v>30</v>
      </c>
      <c r="S37" s="135"/>
      <c r="T37" s="135"/>
      <c r="U37" s="13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6" t="s">
        <v>31</v>
      </c>
      <c r="S38" s="136"/>
      <c r="T38" s="136"/>
      <c r="U38" s="13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43160</v>
      </c>
      <c r="S39" s="127">
        <v>4586.3857499999995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9:V9"/>
    <mergeCell ref="U10:V10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21:V21"/>
    <mergeCell ref="U22:V22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R39:R40"/>
    <mergeCell ref="S39:U40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.7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0">
        <v>0</v>
      </c>
      <c r="V5" s="131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0">
        <v>1</v>
      </c>
      <c r="V8" s="131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0">
        <v>0</v>
      </c>
      <c r="V9" s="131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0">
        <v>0</v>
      </c>
      <c r="V10" s="131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0">
        <v>0</v>
      </c>
      <c r="V11" s="131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0">
        <v>0</v>
      </c>
      <c r="V12" s="131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0">
        <v>0</v>
      </c>
      <c r="V13" s="131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0">
        <v>0</v>
      </c>
      <c r="V14" s="131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0">
        <v>0</v>
      </c>
      <c r="V15" s="131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0">
        <v>0</v>
      </c>
      <c r="V16" s="131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0">
        <v>0</v>
      </c>
      <c r="V17" s="131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0">
        <v>0</v>
      </c>
      <c r="V18" s="131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0">
        <v>0</v>
      </c>
      <c r="V19" s="131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0">
        <v>0</v>
      </c>
      <c r="V20" s="131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0">
        <v>0</v>
      </c>
      <c r="V21" s="131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0">
        <v>0</v>
      </c>
      <c r="V22" s="131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0">
        <v>0</v>
      </c>
      <c r="V23" s="131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5" t="s">
        <v>33</v>
      </c>
      <c r="S28" s="135"/>
      <c r="T28" s="135"/>
      <c r="U28" s="13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2" t="s">
        <v>45</v>
      </c>
      <c r="T33" s="13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40</v>
      </c>
      <c r="T34" s="13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5" t="s">
        <v>30</v>
      </c>
      <c r="S38" s="135"/>
      <c r="T38" s="135"/>
      <c r="U38" s="135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6" t="s">
        <v>31</v>
      </c>
      <c r="S39" s="136"/>
      <c r="T39" s="136"/>
      <c r="U39" s="13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43191</v>
      </c>
      <c r="S40" s="127">
        <v>6267.390409999999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R28:U28"/>
    <mergeCell ref="R29:U29"/>
    <mergeCell ref="U23:V23"/>
    <mergeCell ref="U22:V22"/>
    <mergeCell ref="U20:V20"/>
    <mergeCell ref="U21:V21"/>
    <mergeCell ref="U24:V24"/>
    <mergeCell ref="U25:V25"/>
    <mergeCell ref="U16:V16"/>
    <mergeCell ref="U17:V17"/>
    <mergeCell ref="U18:V18"/>
    <mergeCell ref="U19:V19"/>
    <mergeCell ref="U12:V12"/>
    <mergeCell ref="U13:V13"/>
    <mergeCell ref="U14:V14"/>
    <mergeCell ref="U15:V15"/>
    <mergeCell ref="U8:V8"/>
    <mergeCell ref="U9:V9"/>
    <mergeCell ref="U10:V10"/>
    <mergeCell ref="U11:V11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.7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0">
        <v>0</v>
      </c>
      <c r="V5" s="131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0">
        <v>0</v>
      </c>
      <c r="V8" s="131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0">
        <v>0</v>
      </c>
      <c r="V9" s="131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0">
        <v>0</v>
      </c>
      <c r="V10" s="131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0">
        <v>0</v>
      </c>
      <c r="V11" s="131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0">
        <v>0</v>
      </c>
      <c r="V12" s="131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0">
        <v>0</v>
      </c>
      <c r="V13" s="131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0">
        <v>0</v>
      </c>
      <c r="V14" s="131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0">
        <v>0</v>
      </c>
      <c r="V15" s="131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0">
        <v>0</v>
      </c>
      <c r="V16" s="131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0">
        <v>1</v>
      </c>
      <c r="V17" s="131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0">
        <v>0</v>
      </c>
      <c r="V18" s="131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0">
        <v>0</v>
      </c>
      <c r="V19" s="131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0">
        <v>0</v>
      </c>
      <c r="V20" s="131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0">
        <v>0</v>
      </c>
      <c r="V21" s="131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5" t="s">
        <v>33</v>
      </c>
      <c r="S26" s="135"/>
      <c r="T26" s="135"/>
      <c r="U26" s="135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2" t="s">
        <v>45</v>
      </c>
      <c r="T31" s="13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40</v>
      </c>
      <c r="T32" s="13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5" t="s">
        <v>30</v>
      </c>
      <c r="S36" s="135"/>
      <c r="T36" s="135"/>
      <c r="U36" s="135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6" t="s">
        <v>31</v>
      </c>
      <c r="S37" s="136"/>
      <c r="T37" s="136"/>
      <c r="U37" s="136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7">
        <v>43221</v>
      </c>
      <c r="S38" s="127">
        <f>6073942.31/1000</f>
        <v>6073.942309999999</v>
      </c>
      <c r="T38" s="128"/>
      <c r="U38" s="129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R26:U26"/>
    <mergeCell ref="R27:U27"/>
    <mergeCell ref="R28:R29"/>
    <mergeCell ref="S28:U29"/>
    <mergeCell ref="S32:T32"/>
    <mergeCell ref="R36:U36"/>
    <mergeCell ref="R37:U37"/>
    <mergeCell ref="R38:R39"/>
    <mergeCell ref="S38:U39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U23:V23"/>
    <mergeCell ref="U11:V11"/>
    <mergeCell ref="U12:V12"/>
    <mergeCell ref="U13:V13"/>
    <mergeCell ref="U14:V14"/>
    <mergeCell ref="U7:V7"/>
    <mergeCell ref="U8:V8"/>
    <mergeCell ref="U9:V9"/>
    <mergeCell ref="U10:V10"/>
    <mergeCell ref="U3:V3"/>
    <mergeCell ref="U4:V4"/>
    <mergeCell ref="U5:V5"/>
    <mergeCell ref="U6:V6"/>
    <mergeCell ref="A1:P1"/>
    <mergeCell ref="R1:W1"/>
    <mergeCell ref="A2:P2"/>
    <mergeCell ref="R2:W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.7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30">
        <v>0</v>
      </c>
      <c r="V5" s="131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30">
        <v>0</v>
      </c>
      <c r="V10" s="131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30">
        <v>0</v>
      </c>
      <c r="V11" s="131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30">
        <v>0</v>
      </c>
      <c r="V12" s="131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30">
        <v>0</v>
      </c>
      <c r="V13" s="131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30">
        <v>0</v>
      </c>
      <c r="V14" s="131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30">
        <v>0</v>
      </c>
      <c r="V15" s="131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30">
        <v>0</v>
      </c>
      <c r="V16" s="131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30">
        <v>0</v>
      </c>
      <c r="V17" s="131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30">
        <v>0</v>
      </c>
      <c r="V18" s="131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30">
        <v>0</v>
      </c>
      <c r="V19" s="131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30">
        <v>0</v>
      </c>
      <c r="V20" s="131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30">
        <v>0</v>
      </c>
      <c r="V21" s="131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30">
        <v>0</v>
      </c>
      <c r="V22" s="131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30">
        <v>0</v>
      </c>
      <c r="V23" s="131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5" t="s">
        <v>33</v>
      </c>
      <c r="S28" s="135"/>
      <c r="T28" s="135"/>
      <c r="U28" s="13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2" t="s">
        <v>45</v>
      </c>
      <c r="T33" s="13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40</v>
      </c>
      <c r="T34" s="13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5" t="s">
        <v>30</v>
      </c>
      <c r="S38" s="135"/>
      <c r="T38" s="135"/>
      <c r="U38" s="135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6" t="s">
        <v>31</v>
      </c>
      <c r="S39" s="136"/>
      <c r="T39" s="136"/>
      <c r="U39" s="13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43252</v>
      </c>
      <c r="S40" s="127">
        <v>2090.605379999998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9:V9"/>
    <mergeCell ref="U10:V10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21:V21"/>
    <mergeCell ref="U24:V24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R29:U29"/>
    <mergeCell ref="R30:R31"/>
    <mergeCell ref="S30:U31"/>
    <mergeCell ref="S33:T33"/>
    <mergeCell ref="U22:V22"/>
    <mergeCell ref="U23:V23"/>
    <mergeCell ref="U25:V25"/>
    <mergeCell ref="R28:U28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.7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30">
        <v>0</v>
      </c>
      <c r="V5" s="131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30">
        <v>0</v>
      </c>
      <c r="V10" s="131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30">
        <v>0</v>
      </c>
      <c r="V11" s="131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30">
        <v>0</v>
      </c>
      <c r="V12" s="131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30">
        <v>0</v>
      </c>
      <c r="V13" s="131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30">
        <v>0</v>
      </c>
      <c r="V14" s="131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30">
        <v>0</v>
      </c>
      <c r="V15" s="131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30">
        <v>0</v>
      </c>
      <c r="V16" s="131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30">
        <v>0</v>
      </c>
      <c r="V17" s="131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30">
        <v>0</v>
      </c>
      <c r="V18" s="131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30">
        <v>0</v>
      </c>
      <c r="V19" s="131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30">
        <v>0</v>
      </c>
      <c r="V20" s="131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30">
        <v>2</v>
      </c>
      <c r="V21" s="131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30">
        <v>0</v>
      </c>
      <c r="V22" s="131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5" t="s">
        <v>33</v>
      </c>
      <c r="S27" s="135"/>
      <c r="T27" s="135"/>
      <c r="U27" s="13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2" t="s">
        <v>45</v>
      </c>
      <c r="T32" s="13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40</v>
      </c>
      <c r="T33" s="13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5" t="s">
        <v>30</v>
      </c>
      <c r="S37" s="135"/>
      <c r="T37" s="135"/>
      <c r="U37" s="13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6" t="s">
        <v>31</v>
      </c>
      <c r="S38" s="136"/>
      <c r="T38" s="136"/>
      <c r="U38" s="13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43282</v>
      </c>
      <c r="S39" s="127">
        <v>1083.8231599999983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7:U37"/>
    <mergeCell ref="R38:U38"/>
    <mergeCell ref="R39:R40"/>
    <mergeCell ref="S39:U40"/>
    <mergeCell ref="R29:R30"/>
    <mergeCell ref="S29:U30"/>
    <mergeCell ref="S32:T32"/>
    <mergeCell ref="S33:T33"/>
    <mergeCell ref="U23:V23"/>
    <mergeCell ref="U24:V24"/>
    <mergeCell ref="R27:U27"/>
    <mergeCell ref="R28:U28"/>
    <mergeCell ref="U19:V19"/>
    <mergeCell ref="U20:V20"/>
    <mergeCell ref="U21:V21"/>
    <mergeCell ref="U22:V22"/>
    <mergeCell ref="U15:V15"/>
    <mergeCell ref="U16:V16"/>
    <mergeCell ref="U17:V17"/>
    <mergeCell ref="U18:V18"/>
    <mergeCell ref="U11:V11"/>
    <mergeCell ref="U12:V12"/>
    <mergeCell ref="U13:V13"/>
    <mergeCell ref="U14:V14"/>
    <mergeCell ref="U7:V7"/>
    <mergeCell ref="U8:V8"/>
    <mergeCell ref="U9:V9"/>
    <mergeCell ref="U10:V10"/>
    <mergeCell ref="U3:V3"/>
    <mergeCell ref="U4:V4"/>
    <mergeCell ref="U5:V5"/>
    <mergeCell ref="U6:V6"/>
    <mergeCell ref="A1:P1"/>
    <mergeCell ref="R1:W1"/>
    <mergeCell ref="A2:P2"/>
    <mergeCell ref="R2:W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.7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30">
        <v>0</v>
      </c>
      <c r="V5" s="131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30">
        <v>0</v>
      </c>
      <c r="V6" s="131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30">
        <v>0</v>
      </c>
      <c r="V10" s="131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30">
        <v>0</v>
      </c>
      <c r="V11" s="131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30">
        <v>0</v>
      </c>
      <c r="V12" s="131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30">
        <v>0</v>
      </c>
      <c r="V13" s="131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30">
        <v>0</v>
      </c>
      <c r="V14" s="131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30">
        <v>0</v>
      </c>
      <c r="V15" s="131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30">
        <v>0</v>
      </c>
      <c r="V16" s="131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30">
        <v>0</v>
      </c>
      <c r="V17" s="131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30">
        <v>0</v>
      </c>
      <c r="V18" s="131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30">
        <v>0</v>
      </c>
      <c r="V19" s="131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30">
        <v>0</v>
      </c>
      <c r="V20" s="131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30">
        <v>0</v>
      </c>
      <c r="V21" s="131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30">
        <v>0</v>
      </c>
      <c r="V22" s="131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30">
        <v>0</v>
      </c>
      <c r="V23" s="131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30">
        <v>2</v>
      </c>
      <c r="V24" s="131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 t="s">
        <v>33</v>
      </c>
      <c r="S29" s="135"/>
      <c r="T29" s="135"/>
      <c r="U29" s="135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7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8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2" t="s">
        <v>45</v>
      </c>
      <c r="T34" s="13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4" t="s">
        <v>40</v>
      </c>
      <c r="T35" s="13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 t="s">
        <v>30</v>
      </c>
      <c r="S39" s="135"/>
      <c r="T39" s="135"/>
      <c r="U39" s="135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6" t="s">
        <v>31</v>
      </c>
      <c r="S40" s="136"/>
      <c r="T40" s="136"/>
      <c r="U40" s="136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7">
        <v>43313</v>
      </c>
      <c r="S41" s="127">
        <v>1083.8231599999983</v>
      </c>
      <c r="T41" s="128"/>
      <c r="U41" s="129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8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41:R42"/>
    <mergeCell ref="S41:U42"/>
    <mergeCell ref="U25:V25"/>
    <mergeCell ref="U26:V26"/>
    <mergeCell ref="R29:U29"/>
    <mergeCell ref="R30:U30"/>
    <mergeCell ref="R31:R32"/>
    <mergeCell ref="S31:U32"/>
    <mergeCell ref="R39:U39"/>
    <mergeCell ref="R40:U40"/>
    <mergeCell ref="U19:V19"/>
    <mergeCell ref="U20:V20"/>
    <mergeCell ref="U21:V21"/>
    <mergeCell ref="U22:V22"/>
    <mergeCell ref="U15:V15"/>
    <mergeCell ref="U16:V16"/>
    <mergeCell ref="U17:V17"/>
    <mergeCell ref="U18:V18"/>
    <mergeCell ref="U11:V11"/>
    <mergeCell ref="U12:V12"/>
    <mergeCell ref="U13:V13"/>
    <mergeCell ref="U14:V14"/>
    <mergeCell ref="U7:V7"/>
    <mergeCell ref="U8:V8"/>
    <mergeCell ref="U9:V9"/>
    <mergeCell ref="U10:V10"/>
    <mergeCell ref="U3:V3"/>
    <mergeCell ref="U4:V4"/>
    <mergeCell ref="U5:V5"/>
    <mergeCell ref="U6:V6"/>
    <mergeCell ref="A1:P1"/>
    <mergeCell ref="R1:X1"/>
    <mergeCell ref="A2:P2"/>
    <mergeCell ref="R2:X2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.7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30">
        <v>0</v>
      </c>
      <c r="V5" s="131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30">
        <v>0</v>
      </c>
      <c r="V6" s="131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30">
        <v>0</v>
      </c>
      <c r="V10" s="131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30">
        <v>0</v>
      </c>
      <c r="V11" s="131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30">
        <v>0</v>
      </c>
      <c r="V12" s="131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30">
        <v>0</v>
      </c>
      <c r="V13" s="131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30">
        <v>0</v>
      </c>
      <c r="V14" s="131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30">
        <v>0</v>
      </c>
      <c r="V15" s="131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30">
        <v>0</v>
      </c>
      <c r="V16" s="131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30">
        <v>0</v>
      </c>
      <c r="V17" s="131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30">
        <v>0</v>
      </c>
      <c r="V18" s="131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30">
        <v>0</v>
      </c>
      <c r="V19" s="131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30">
        <v>0</v>
      </c>
      <c r="V20" s="131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30">
        <v>0</v>
      </c>
      <c r="V21" s="131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30">
        <v>0</v>
      </c>
      <c r="V22" s="131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30">
        <v>0</v>
      </c>
      <c r="V23" s="131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30">
        <v>0</v>
      </c>
      <c r="V24" s="131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 t="s">
        <v>33</v>
      </c>
      <c r="S29" s="135"/>
      <c r="T29" s="135"/>
      <c r="U29" s="135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7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8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2" t="s">
        <v>45</v>
      </c>
      <c r="T34" s="13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4" t="s">
        <v>40</v>
      </c>
      <c r="T35" s="13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 t="s">
        <v>30</v>
      </c>
      <c r="S39" s="135"/>
      <c r="T39" s="135"/>
      <c r="U39" s="135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6" t="s">
        <v>31</v>
      </c>
      <c r="S40" s="136"/>
      <c r="T40" s="136"/>
      <c r="U40" s="136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7">
        <v>43344</v>
      </c>
      <c r="S41" s="127">
        <v>0</v>
      </c>
      <c r="T41" s="128"/>
      <c r="U41" s="129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8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U19:V19"/>
    <mergeCell ref="U20:V20"/>
    <mergeCell ref="U21:V21"/>
    <mergeCell ref="U22:V22"/>
    <mergeCell ref="U15:V15"/>
    <mergeCell ref="U16:V16"/>
    <mergeCell ref="U17:V17"/>
    <mergeCell ref="U18:V18"/>
    <mergeCell ref="U11:V11"/>
    <mergeCell ref="U12:V12"/>
    <mergeCell ref="U13:V13"/>
    <mergeCell ref="U14:V14"/>
    <mergeCell ref="U7:V7"/>
    <mergeCell ref="U8:V8"/>
    <mergeCell ref="U9:V9"/>
    <mergeCell ref="U10:V10"/>
    <mergeCell ref="U3:V3"/>
    <mergeCell ref="U4:V4"/>
    <mergeCell ref="U5:V5"/>
    <mergeCell ref="U6:V6"/>
    <mergeCell ref="A1:P1"/>
    <mergeCell ref="R1:X1"/>
    <mergeCell ref="A2:P2"/>
    <mergeCell ref="R2:X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.7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30">
        <v>0</v>
      </c>
      <c r="V5" s="131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30">
        <v>0</v>
      </c>
      <c r="V6" s="131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30">
        <v>0</v>
      </c>
      <c r="V10" s="131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30">
        <v>0</v>
      </c>
      <c r="V11" s="131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30">
        <v>0</v>
      </c>
      <c r="V12" s="131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30">
        <v>1</v>
      </c>
      <c r="V13" s="131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30">
        <v>0</v>
      </c>
      <c r="V14" s="131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30">
        <v>2</v>
      </c>
      <c r="V15" s="131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30">
        <v>0</v>
      </c>
      <c r="V16" s="131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30">
        <v>0</v>
      </c>
      <c r="V17" s="131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30">
        <v>0</v>
      </c>
      <c r="V18" s="131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30">
        <v>0</v>
      </c>
      <c r="V19" s="131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30">
        <v>0</v>
      </c>
      <c r="V20" s="131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30">
        <v>0</v>
      </c>
      <c r="V21" s="131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30">
        <v>0</v>
      </c>
      <c r="V22" s="131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5" t="s">
        <v>33</v>
      </c>
      <c r="S27" s="135"/>
      <c r="T27" s="135"/>
      <c r="U27" s="135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2" t="s">
        <v>45</v>
      </c>
      <c r="T32" s="13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40</v>
      </c>
      <c r="T33" s="13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5" t="s">
        <v>30</v>
      </c>
      <c r="S37" s="135"/>
      <c r="T37" s="135"/>
      <c r="U37" s="135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6" t="s">
        <v>31</v>
      </c>
      <c r="S38" s="136"/>
      <c r="T38" s="136"/>
      <c r="U38" s="136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43374</v>
      </c>
      <c r="S39" s="127">
        <v>0</v>
      </c>
      <c r="T39" s="128"/>
      <c r="U39" s="129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3:V3"/>
    <mergeCell ref="U4:V4"/>
    <mergeCell ref="A1:P1"/>
    <mergeCell ref="R1:X1"/>
    <mergeCell ref="A2:P2"/>
    <mergeCell ref="R2:X2"/>
    <mergeCell ref="U15:V15"/>
    <mergeCell ref="U16:V16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R28:U28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plan3</cp:lastModifiedBy>
  <cp:lastPrinted>2018-07-16T12:19:29Z</cp:lastPrinted>
  <dcterms:created xsi:type="dcterms:W3CDTF">2006-11-30T08:16:02Z</dcterms:created>
  <dcterms:modified xsi:type="dcterms:W3CDTF">2018-10-16T09:38:09Z</dcterms:modified>
  <cp:category/>
  <cp:version/>
  <cp:contentType/>
  <cp:contentStatus/>
</cp:coreProperties>
</file>